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ena\Documents\anexos 2019\anexos notas 2019\"/>
    </mc:Choice>
  </mc:AlternateContent>
  <bookViews>
    <workbookView xWindow="-120" yWindow="-120" windowWidth="24240" windowHeight="13140" tabRatio="837" activeTab="1"/>
  </bookViews>
  <sheets>
    <sheet name="26.1" sheetId="14" r:id="rId1"/>
    <sheet name="26.2" sheetId="2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2" l="1"/>
  <c r="D9" i="22" l="1"/>
  <c r="E18" i="22" l="1"/>
  <c r="D18" i="22"/>
  <c r="D6" i="22" s="1"/>
  <c r="F21" i="22"/>
  <c r="F20" i="22"/>
  <c r="F19" i="22"/>
  <c r="F17" i="22"/>
  <c r="F16" i="22"/>
  <c r="F15" i="22"/>
  <c r="F14" i="22"/>
  <c r="F13" i="22"/>
  <c r="F12" i="22"/>
  <c r="F11" i="22"/>
  <c r="F10" i="22"/>
  <c r="E6" i="22"/>
  <c r="F8" i="22"/>
  <c r="F7" i="22"/>
  <c r="C2" i="22"/>
  <c r="F7" i="14"/>
  <c r="E9" i="14"/>
  <c r="D9" i="14"/>
  <c r="D6" i="14" s="1"/>
  <c r="E36" i="14"/>
  <c r="D36" i="14"/>
  <c r="F11" i="14"/>
  <c r="F13" i="14"/>
  <c r="F12" i="14"/>
  <c r="F10" i="14"/>
  <c r="F17" i="14"/>
  <c r="F16" i="14"/>
  <c r="F15" i="14"/>
  <c r="F14" i="14"/>
  <c r="F21" i="14"/>
  <c r="F20" i="14"/>
  <c r="F19" i="14"/>
  <c r="F18" i="14"/>
  <c r="F25" i="14"/>
  <c r="F24" i="14"/>
  <c r="F23" i="14"/>
  <c r="F22" i="14"/>
  <c r="F29" i="14"/>
  <c r="F28" i="14"/>
  <c r="F27" i="14"/>
  <c r="F26" i="14"/>
  <c r="F33" i="14"/>
  <c r="F32" i="14"/>
  <c r="F31" i="14"/>
  <c r="F30" i="14"/>
  <c r="C2" i="14"/>
  <c r="E6" i="14" l="1"/>
  <c r="F18" i="22"/>
  <c r="F9" i="14"/>
  <c r="F9" i="22"/>
  <c r="F6" i="22" l="1"/>
  <c r="F36" i="14"/>
  <c r="F6" i="14" s="1"/>
  <c r="F35" i="14"/>
  <c r="F34" i="14"/>
  <c r="F37" i="14"/>
  <c r="F38" i="14"/>
  <c r="F39" i="14"/>
  <c r="F8" i="14"/>
</calcChain>
</file>

<file path=xl/sharedStrings.xml><?xml version="1.0" encoding="utf-8"?>
<sst xmlns="http://schemas.openxmlformats.org/spreadsheetml/2006/main" count="172" uniqueCount="98">
  <si>
    <t>NAT</t>
  </si>
  <si>
    <t>CONCEPTO</t>
  </si>
  <si>
    <t>NOTA</t>
  </si>
  <si>
    <t>CÓDIGO CONTABLE</t>
  </si>
  <si>
    <t>VARIACIÓN</t>
  </si>
  <si>
    <t>DESCRIPCIÓN</t>
  </si>
  <si>
    <t>Cr</t>
  </si>
  <si>
    <t>ACTIVOS CONTINGENTES</t>
  </si>
  <si>
    <t>Db</t>
  </si>
  <si>
    <t>SALDOS A CORTES DE VIGENCIA</t>
  </si>
  <si>
    <t>VALOR VARIACIÓN</t>
  </si>
  <si>
    <t>26.</t>
  </si>
  <si>
    <t>26.1</t>
  </si>
  <si>
    <t>CUENTAS DE ORDEN DEUDORAS</t>
  </si>
  <si>
    <t>8.2</t>
  </si>
  <si>
    <t>8.3</t>
  </si>
  <si>
    <t>8.3.01</t>
  </si>
  <si>
    <t>8.3.06</t>
  </si>
  <si>
    <t>8.3.07</t>
  </si>
  <si>
    <t>8.3.10</t>
  </si>
  <si>
    <t>8.3.12</t>
  </si>
  <si>
    <t>8.3.13</t>
  </si>
  <si>
    <t>8.3.15</t>
  </si>
  <si>
    <t>8.3.17</t>
  </si>
  <si>
    <t>8.3.20</t>
  </si>
  <si>
    <t>8.3.33</t>
  </si>
  <si>
    <t>8.3.44</t>
  </si>
  <si>
    <t>8.3.47</t>
  </si>
  <si>
    <t>8.3.50</t>
  </si>
  <si>
    <t>8.3.54</t>
  </si>
  <si>
    <t>8.3.55</t>
  </si>
  <si>
    <t>8.3.61</t>
  </si>
  <si>
    <t>8.3.62</t>
  </si>
  <si>
    <t>8.3.65</t>
  </si>
  <si>
    <t>8.3.66</t>
  </si>
  <si>
    <t>8.3.67</t>
  </si>
  <si>
    <t>8.3.68</t>
  </si>
  <si>
    <t>8.3.69</t>
  </si>
  <si>
    <t>8.3.70</t>
  </si>
  <si>
    <t>8.3.71</t>
  </si>
  <si>
    <t>8.3.72</t>
  </si>
  <si>
    <t>8.3.90</t>
  </si>
  <si>
    <t>8.9</t>
  </si>
  <si>
    <t>8.9.05</t>
  </si>
  <si>
    <t>8.9.10</t>
  </si>
  <si>
    <t>8.9.15</t>
  </si>
  <si>
    <t>DEUDORAS FISCALES</t>
  </si>
  <si>
    <t>DEUDORAS DE CONTROL</t>
  </si>
  <si>
    <t>Bienes y derechos entregados en garantía</t>
  </si>
  <si>
    <t>Bienes entregados en custodia</t>
  </si>
  <si>
    <t>Derechos fonpet</t>
  </si>
  <si>
    <t>Bonos, títulos y especies no colocados</t>
  </si>
  <si>
    <t>Documentos entregados para su cobro</t>
  </si>
  <si>
    <t>Mercancías entregadas en consignación</t>
  </si>
  <si>
    <t>Bienes y derechos retirados</t>
  </si>
  <si>
    <t>Bienes entregados en explotación</t>
  </si>
  <si>
    <t>Títulos de inversión amortizados</t>
  </si>
  <si>
    <t>Facturación glosada en venta de servicios de salud</t>
  </si>
  <si>
    <t>Activos y flujos futuros titularizados</t>
  </si>
  <si>
    <t>Bienes entregados a terceros</t>
  </si>
  <si>
    <t>Préstamos aprobados por desembolsar</t>
  </si>
  <si>
    <t>Recaudo por la enajenación de activos al sector privado</t>
  </si>
  <si>
    <t>Ejecución de proyectos de inversión</t>
  </si>
  <si>
    <t>Responsabilidades en proceso</t>
  </si>
  <si>
    <t>Derechos de explotación o producción</t>
  </si>
  <si>
    <t>Regalías por recaudar</t>
  </si>
  <si>
    <t>Cartera adquirida</t>
  </si>
  <si>
    <t>Bienes de uso público</t>
  </si>
  <si>
    <t>Bienes históricos y culturales</t>
  </si>
  <si>
    <t>Desembolsos bienestar universitario</t>
  </si>
  <si>
    <t>Gastos de investigación instituciones de educación superior</t>
  </si>
  <si>
    <t>Saneamiento contable artículo 355-ley 1819 de 2016</t>
  </si>
  <si>
    <t>Gastos y retiros - fonpet</t>
  </si>
  <si>
    <t>Otras cuentas deudoras de control</t>
  </si>
  <si>
    <t>DEUDORAS POR CONTRA (CR)</t>
  </si>
  <si>
    <t>Activos contingentes por contra (cr)</t>
  </si>
  <si>
    <t>Deudoras fiscales por contra (cr)</t>
  </si>
  <si>
    <t>Deudoras de control por contra (cr)</t>
  </si>
  <si>
    <t>8.1</t>
  </si>
  <si>
    <t>CUENTAS DE ORDEN ACREEDORAS</t>
  </si>
  <si>
    <t>9.1</t>
  </si>
  <si>
    <t>9.2</t>
  </si>
  <si>
    <t>9.3</t>
  </si>
  <si>
    <t>9.3.01</t>
  </si>
  <si>
    <t>9.3.02</t>
  </si>
  <si>
    <t>9.3.04</t>
  </si>
  <si>
    <t>9.3.06</t>
  </si>
  <si>
    <t>9.3.68</t>
  </si>
  <si>
    <t>9.3.69</t>
  </si>
  <si>
    <t>9.3.90</t>
  </si>
  <si>
    <t>9.3.70</t>
  </si>
  <si>
    <t>9.9</t>
  </si>
  <si>
    <t>9.9.05</t>
  </si>
  <si>
    <t>9.9.10</t>
  </si>
  <si>
    <t>9.9.15</t>
  </si>
  <si>
    <t>CARTERA ADQUIRIDA</t>
  </si>
  <si>
    <t>CUENTAS DE ORDEN</t>
  </si>
  <si>
    <t>Cifras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</si>
</sst>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3366CC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39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9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39" fontId="3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E9370F1C-72B7-46E2-B216-FE2186621A84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showGridLines="0" zoomScale="90" zoomScaleNormal="90" workbookViewId="0">
      <pane ySplit="5" topLeftCell="A45" activePane="bottomLeft" state="frozen"/>
      <selection activeCell="A6" sqref="A6"/>
      <selection pane="bottomLeft" activeCell="D32" sqref="D32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7.140625" style="10" bestFit="1" customWidth="1"/>
    <col min="5" max="6" width="17.140625" style="3" bestFit="1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11</v>
      </c>
      <c r="C1" s="13" t="s">
        <v>96</v>
      </c>
      <c r="D1" s="2"/>
    </row>
    <row r="2" spans="1:6" s="1" customFormat="1" ht="14.25" x14ac:dyDescent="0.25">
      <c r="B2" s="1" t="s">
        <v>12</v>
      </c>
      <c r="C2" s="13" t="str">
        <f>C6</f>
        <v>CUENTAS DE ORDEN DEUDORAS</v>
      </c>
      <c r="D2" s="2"/>
    </row>
    <row r="3" spans="1:6" x14ac:dyDescent="0.25">
      <c r="D3" s="10" t="s">
        <v>97</v>
      </c>
    </row>
    <row r="4" spans="1:6" s="9" customFormat="1" x14ac:dyDescent="0.25">
      <c r="A4" s="25" t="s">
        <v>5</v>
      </c>
      <c r="B4" s="25"/>
      <c r="C4" s="25"/>
      <c r="D4" s="26" t="s">
        <v>9</v>
      </c>
      <c r="E4" s="26"/>
      <c r="F4" s="20" t="s">
        <v>4</v>
      </c>
    </row>
    <row r="5" spans="1:6" ht="28.5" x14ac:dyDescent="0.25">
      <c r="A5" s="18" t="s">
        <v>3</v>
      </c>
      <c r="B5" s="18" t="s">
        <v>0</v>
      </c>
      <c r="C5" s="18" t="s">
        <v>1</v>
      </c>
      <c r="D5" s="19">
        <v>2019</v>
      </c>
      <c r="E5" s="19">
        <v>2018</v>
      </c>
      <c r="F5" s="17" t="s">
        <v>10</v>
      </c>
    </row>
    <row r="6" spans="1:6" s="1" customFormat="1" ht="14.25" x14ac:dyDescent="0.25">
      <c r="A6" s="4"/>
      <c r="B6" s="11" t="s">
        <v>8</v>
      </c>
      <c r="C6" s="14" t="s">
        <v>13</v>
      </c>
      <c r="D6" s="5">
        <f>D7+D8+D9+D36</f>
        <v>0</v>
      </c>
      <c r="E6" s="5">
        <f t="shared" ref="E6:F6" si="0">E7+E8+E9+E36</f>
        <v>0</v>
      </c>
      <c r="F6" s="5">
        <f t="shared" si="0"/>
        <v>1.9073486328125E-6</v>
      </c>
    </row>
    <row r="7" spans="1:6" x14ac:dyDescent="0.25">
      <c r="A7" s="6" t="s">
        <v>78</v>
      </c>
      <c r="B7" s="7" t="s">
        <v>8</v>
      </c>
      <c r="C7" s="15" t="s">
        <v>7</v>
      </c>
      <c r="D7" s="12">
        <v>1313472421.0899999</v>
      </c>
      <c r="E7" s="12">
        <v>1307644513.0899999</v>
      </c>
      <c r="F7" s="8">
        <f t="shared" ref="F7" si="1">D7-E7</f>
        <v>5827908</v>
      </c>
    </row>
    <row r="8" spans="1:6" x14ac:dyDescent="0.25">
      <c r="A8" s="6" t="s">
        <v>14</v>
      </c>
      <c r="B8" s="7" t="s">
        <v>8</v>
      </c>
      <c r="C8" s="15" t="s">
        <v>46</v>
      </c>
      <c r="D8" s="12"/>
      <c r="E8" s="12"/>
      <c r="F8" s="8">
        <f t="shared" ref="F8:F39" si="2">D8-E8</f>
        <v>0</v>
      </c>
    </row>
    <row r="9" spans="1:6" x14ac:dyDescent="0.25">
      <c r="A9" s="6" t="s">
        <v>15</v>
      </c>
      <c r="B9" s="7" t="s">
        <v>8</v>
      </c>
      <c r="C9" s="15" t="s">
        <v>47</v>
      </c>
      <c r="D9" s="8">
        <f>SUM(D10:D35)</f>
        <v>5453675627.1100006</v>
      </c>
      <c r="E9" s="8">
        <f>SUM(E10:E35)</f>
        <v>6971300867.4599991</v>
      </c>
      <c r="F9" s="8">
        <f t="shared" si="2"/>
        <v>-1517625240.3499985</v>
      </c>
    </row>
    <row r="10" spans="1:6" x14ac:dyDescent="0.25">
      <c r="A10" s="6" t="s">
        <v>16</v>
      </c>
      <c r="B10" s="7" t="s">
        <v>8</v>
      </c>
      <c r="C10" s="15" t="s">
        <v>48</v>
      </c>
      <c r="D10" s="12"/>
      <c r="E10" s="12"/>
      <c r="F10" s="8">
        <f t="shared" si="2"/>
        <v>0</v>
      </c>
    </row>
    <row r="11" spans="1:6" x14ac:dyDescent="0.25">
      <c r="A11" s="6" t="s">
        <v>17</v>
      </c>
      <c r="B11" s="7" t="s">
        <v>8</v>
      </c>
      <c r="C11" s="15" t="s">
        <v>49</v>
      </c>
      <c r="D11" s="12"/>
      <c r="E11" s="12"/>
      <c r="F11" s="8">
        <f t="shared" ref="F11" si="3">D11-E11</f>
        <v>0</v>
      </c>
    </row>
    <row r="12" spans="1:6" x14ac:dyDescent="0.25">
      <c r="A12" s="6" t="s">
        <v>18</v>
      </c>
      <c r="B12" s="7" t="s">
        <v>8</v>
      </c>
      <c r="C12" s="15" t="s">
        <v>50</v>
      </c>
      <c r="D12" s="12"/>
      <c r="E12" s="12"/>
      <c r="F12" s="8">
        <f t="shared" si="2"/>
        <v>0</v>
      </c>
    </row>
    <row r="13" spans="1:6" x14ac:dyDescent="0.25">
      <c r="A13" s="6" t="s">
        <v>19</v>
      </c>
      <c r="B13" s="7" t="s">
        <v>8</v>
      </c>
      <c r="C13" s="15" t="s">
        <v>51</v>
      </c>
      <c r="D13" s="12"/>
      <c r="E13" s="12"/>
      <c r="F13" s="8">
        <f t="shared" si="2"/>
        <v>0</v>
      </c>
    </row>
    <row r="14" spans="1:6" x14ac:dyDescent="0.25">
      <c r="A14" s="6" t="s">
        <v>20</v>
      </c>
      <c r="B14" s="7" t="s">
        <v>8</v>
      </c>
      <c r="C14" s="15" t="s">
        <v>52</v>
      </c>
      <c r="D14" s="12"/>
      <c r="E14" s="12"/>
      <c r="F14" s="8">
        <f t="shared" ref="F14:F17" si="4">D14-E14</f>
        <v>0</v>
      </c>
    </row>
    <row r="15" spans="1:6" x14ac:dyDescent="0.25">
      <c r="A15" s="6" t="s">
        <v>21</v>
      </c>
      <c r="B15" s="7" t="s">
        <v>8</v>
      </c>
      <c r="C15" s="15" t="s">
        <v>53</v>
      </c>
      <c r="D15" s="12"/>
      <c r="E15" s="12"/>
      <c r="F15" s="8">
        <f t="shared" si="4"/>
        <v>0</v>
      </c>
    </row>
    <row r="16" spans="1:6" x14ac:dyDescent="0.25">
      <c r="A16" s="6" t="s">
        <v>22</v>
      </c>
      <c r="B16" s="7" t="s">
        <v>8</v>
      </c>
      <c r="C16" s="15" t="s">
        <v>54</v>
      </c>
      <c r="D16" s="12">
        <v>345284066.05000001</v>
      </c>
      <c r="E16" s="12">
        <v>285595342.44999999</v>
      </c>
      <c r="F16" s="8">
        <f t="shared" si="4"/>
        <v>59688723.600000024</v>
      </c>
    </row>
    <row r="17" spans="1:6" x14ac:dyDescent="0.25">
      <c r="A17" s="6" t="s">
        <v>23</v>
      </c>
      <c r="B17" s="7" t="s">
        <v>8</v>
      </c>
      <c r="C17" s="15" t="s">
        <v>55</v>
      </c>
      <c r="D17" s="12"/>
      <c r="E17" s="12"/>
      <c r="F17" s="8">
        <f t="shared" si="4"/>
        <v>0</v>
      </c>
    </row>
    <row r="18" spans="1:6" x14ac:dyDescent="0.25">
      <c r="A18" s="6" t="s">
        <v>24</v>
      </c>
      <c r="B18" s="7" t="s">
        <v>8</v>
      </c>
      <c r="C18" s="15" t="s">
        <v>56</v>
      </c>
      <c r="D18" s="12"/>
      <c r="E18" s="12"/>
      <c r="F18" s="8">
        <f t="shared" si="2"/>
        <v>0</v>
      </c>
    </row>
    <row r="19" spans="1:6" x14ac:dyDescent="0.25">
      <c r="A19" s="6" t="s">
        <v>25</v>
      </c>
      <c r="B19" s="7" t="s">
        <v>8</v>
      </c>
      <c r="C19" s="15" t="s">
        <v>57</v>
      </c>
      <c r="D19" s="12"/>
      <c r="E19" s="12"/>
      <c r="F19" s="8">
        <f t="shared" si="2"/>
        <v>0</v>
      </c>
    </row>
    <row r="20" spans="1:6" x14ac:dyDescent="0.25">
      <c r="A20" s="6" t="s">
        <v>26</v>
      </c>
      <c r="B20" s="7" t="s">
        <v>8</v>
      </c>
      <c r="C20" s="15" t="s">
        <v>58</v>
      </c>
      <c r="D20" s="12"/>
      <c r="E20" s="12"/>
      <c r="F20" s="8">
        <f t="shared" si="2"/>
        <v>0</v>
      </c>
    </row>
    <row r="21" spans="1:6" s="1" customFormat="1" ht="14.25" x14ac:dyDescent="0.25">
      <c r="A21" s="4" t="s">
        <v>27</v>
      </c>
      <c r="B21" s="11" t="s">
        <v>8</v>
      </c>
      <c r="C21" s="23" t="s">
        <v>59</v>
      </c>
      <c r="D21" s="24">
        <v>1681663704</v>
      </c>
      <c r="E21" s="24">
        <v>1681663704</v>
      </c>
      <c r="F21" s="5">
        <f t="shared" si="2"/>
        <v>0</v>
      </c>
    </row>
    <row r="22" spans="1:6" x14ac:dyDescent="0.25">
      <c r="A22" s="6" t="s">
        <v>28</v>
      </c>
      <c r="B22" s="7" t="s">
        <v>8</v>
      </c>
      <c r="C22" s="15" t="s">
        <v>60</v>
      </c>
      <c r="D22" s="12"/>
      <c r="E22" s="12"/>
      <c r="F22" s="8">
        <f t="shared" ref="F22:F25" si="5">D22-E22</f>
        <v>0</v>
      </c>
    </row>
    <row r="23" spans="1:6" ht="30" x14ac:dyDescent="0.25">
      <c r="A23" s="6" t="s">
        <v>29</v>
      </c>
      <c r="B23" s="7" t="s">
        <v>8</v>
      </c>
      <c r="C23" s="15" t="s">
        <v>61</v>
      </c>
      <c r="D23" s="12"/>
      <c r="E23" s="12"/>
      <c r="F23" s="8">
        <f t="shared" si="5"/>
        <v>0</v>
      </c>
    </row>
    <row r="24" spans="1:6" x14ac:dyDescent="0.25">
      <c r="A24" s="6" t="s">
        <v>30</v>
      </c>
      <c r="B24" s="7" t="s">
        <v>8</v>
      </c>
      <c r="C24" s="15" t="s">
        <v>62</v>
      </c>
      <c r="D24" s="12"/>
      <c r="E24" s="12"/>
      <c r="F24" s="8">
        <f t="shared" si="5"/>
        <v>0</v>
      </c>
    </row>
    <row r="25" spans="1:6" x14ac:dyDescent="0.25">
      <c r="A25" s="6" t="s">
        <v>31</v>
      </c>
      <c r="B25" s="7" t="s">
        <v>8</v>
      </c>
      <c r="C25" s="15" t="s">
        <v>63</v>
      </c>
      <c r="D25" s="12">
        <v>253710082.91</v>
      </c>
      <c r="E25" s="12">
        <v>324100970.38</v>
      </c>
      <c r="F25" s="8">
        <f t="shared" si="5"/>
        <v>-70390887.469999999</v>
      </c>
    </row>
    <row r="26" spans="1:6" x14ac:dyDescent="0.25">
      <c r="A26" s="6" t="s">
        <v>32</v>
      </c>
      <c r="B26" s="7" t="s">
        <v>8</v>
      </c>
      <c r="C26" s="15" t="s">
        <v>64</v>
      </c>
      <c r="D26" s="12"/>
      <c r="E26" s="12"/>
      <c r="F26" s="8">
        <f t="shared" si="2"/>
        <v>0</v>
      </c>
    </row>
    <row r="27" spans="1:6" x14ac:dyDescent="0.25">
      <c r="A27" s="6" t="s">
        <v>33</v>
      </c>
      <c r="B27" s="7" t="s">
        <v>8</v>
      </c>
      <c r="C27" s="15" t="s">
        <v>65</v>
      </c>
      <c r="D27" s="12"/>
      <c r="E27" s="12"/>
      <c r="F27" s="8">
        <f t="shared" si="2"/>
        <v>0</v>
      </c>
    </row>
    <row r="28" spans="1:6" x14ac:dyDescent="0.25">
      <c r="A28" s="6" t="s">
        <v>34</v>
      </c>
      <c r="B28" s="7" t="s">
        <v>8</v>
      </c>
      <c r="C28" s="15" t="s">
        <v>66</v>
      </c>
      <c r="D28" s="12"/>
      <c r="E28" s="12"/>
      <c r="F28" s="8">
        <f t="shared" si="2"/>
        <v>0</v>
      </c>
    </row>
    <row r="29" spans="1:6" x14ac:dyDescent="0.25">
      <c r="A29" s="6" t="s">
        <v>35</v>
      </c>
      <c r="B29" s="7" t="s">
        <v>8</v>
      </c>
      <c r="C29" s="15" t="s">
        <v>67</v>
      </c>
      <c r="D29" s="12"/>
      <c r="E29" s="12"/>
      <c r="F29" s="8">
        <f t="shared" si="2"/>
        <v>0</v>
      </c>
    </row>
    <row r="30" spans="1:6" x14ac:dyDescent="0.25">
      <c r="A30" s="6" t="s">
        <v>36</v>
      </c>
      <c r="B30" s="7" t="s">
        <v>8</v>
      </c>
      <c r="C30" s="15" t="s">
        <v>68</v>
      </c>
      <c r="D30" s="12"/>
      <c r="E30" s="12"/>
      <c r="F30" s="8">
        <f t="shared" ref="F30:F33" si="6">D30-E30</f>
        <v>0</v>
      </c>
    </row>
    <row r="31" spans="1:6" x14ac:dyDescent="0.25">
      <c r="A31" s="6" t="s">
        <v>37</v>
      </c>
      <c r="B31" s="7" t="s">
        <v>8</v>
      </c>
      <c r="C31" s="15" t="s">
        <v>69</v>
      </c>
      <c r="D31" s="12"/>
      <c r="E31" s="12"/>
      <c r="F31" s="8">
        <f t="shared" si="6"/>
        <v>0</v>
      </c>
    </row>
    <row r="32" spans="1:6" ht="30" x14ac:dyDescent="0.25">
      <c r="A32" s="6" t="s">
        <v>38</v>
      </c>
      <c r="B32" s="7" t="s">
        <v>8</v>
      </c>
      <c r="C32" s="15" t="s">
        <v>70</v>
      </c>
      <c r="D32" s="12"/>
      <c r="E32" s="12"/>
      <c r="F32" s="8">
        <f t="shared" si="6"/>
        <v>0</v>
      </c>
    </row>
    <row r="33" spans="1:6" x14ac:dyDescent="0.25">
      <c r="A33" s="6" t="s">
        <v>39</v>
      </c>
      <c r="B33" s="7" t="s">
        <v>8</v>
      </c>
      <c r="C33" s="15" t="s">
        <v>71</v>
      </c>
      <c r="D33" s="12">
        <v>0</v>
      </c>
      <c r="E33" s="12">
        <v>1286022623.2</v>
      </c>
      <c r="F33" s="8">
        <f t="shared" si="6"/>
        <v>-1286022623.2</v>
      </c>
    </row>
    <row r="34" spans="1:6" x14ac:dyDescent="0.25">
      <c r="A34" s="6" t="s">
        <v>40</v>
      </c>
      <c r="B34" s="7" t="s">
        <v>8</v>
      </c>
      <c r="C34" s="15" t="s">
        <v>72</v>
      </c>
      <c r="D34" s="12"/>
      <c r="E34" s="12"/>
      <c r="F34" s="8">
        <f t="shared" si="2"/>
        <v>0</v>
      </c>
    </row>
    <row r="35" spans="1:6" x14ac:dyDescent="0.25">
      <c r="A35" s="6" t="s">
        <v>41</v>
      </c>
      <c r="B35" s="7" t="s">
        <v>8</v>
      </c>
      <c r="C35" s="15" t="s">
        <v>73</v>
      </c>
      <c r="D35" s="12">
        <v>3173017774.1500001</v>
      </c>
      <c r="E35" s="12">
        <v>3393918227.4299998</v>
      </c>
      <c r="F35" s="8">
        <f t="shared" si="2"/>
        <v>-220900453.27999973</v>
      </c>
    </row>
    <row r="36" spans="1:6" x14ac:dyDescent="0.25">
      <c r="A36" s="6" t="s">
        <v>42</v>
      </c>
      <c r="B36" s="7" t="s">
        <v>6</v>
      </c>
      <c r="C36" s="15" t="s">
        <v>74</v>
      </c>
      <c r="D36" s="8">
        <f>SUM(D37:D39)</f>
        <v>-6767148048.1999998</v>
      </c>
      <c r="E36" s="8">
        <f>SUM(E37:E39)</f>
        <v>-8278945380.5500002</v>
      </c>
      <c r="F36" s="8">
        <f t="shared" si="2"/>
        <v>1511797332.3500004</v>
      </c>
    </row>
    <row r="37" spans="1:6" x14ac:dyDescent="0.25">
      <c r="A37" s="6" t="s">
        <v>43</v>
      </c>
      <c r="B37" s="7" t="s">
        <v>6</v>
      </c>
      <c r="C37" s="15" t="s">
        <v>75</v>
      </c>
      <c r="D37" s="12">
        <v>-1313472421.0899999</v>
      </c>
      <c r="E37" s="12">
        <v>-1307644513.0899999</v>
      </c>
      <c r="F37" s="8">
        <f t="shared" si="2"/>
        <v>-5827908</v>
      </c>
    </row>
    <row r="38" spans="1:6" x14ac:dyDescent="0.25">
      <c r="A38" s="6" t="s">
        <v>44</v>
      </c>
      <c r="B38" s="7" t="s">
        <v>6</v>
      </c>
      <c r="C38" s="15" t="s">
        <v>76</v>
      </c>
      <c r="D38" s="12"/>
      <c r="E38" s="12"/>
      <c r="F38" s="8">
        <f t="shared" si="2"/>
        <v>0</v>
      </c>
    </row>
    <row r="39" spans="1:6" x14ac:dyDescent="0.25">
      <c r="A39" s="6" t="s">
        <v>45</v>
      </c>
      <c r="B39" s="7" t="s">
        <v>6</v>
      </c>
      <c r="C39" s="15" t="s">
        <v>77</v>
      </c>
      <c r="D39" s="12">
        <v>-5453675627.1099997</v>
      </c>
      <c r="E39" s="12">
        <v>-6971300867.46</v>
      </c>
      <c r="F39" s="8">
        <f t="shared" si="2"/>
        <v>1517625240.3500004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"/>
  <sheetViews>
    <sheetView showGridLines="0" tabSelected="1" zoomScale="90" zoomScaleNormal="90" workbookViewId="0">
      <pane ySplit="5" topLeftCell="A6" activePane="bottomLeft" state="frozen"/>
      <selection activeCell="A6" sqref="A6"/>
      <selection pane="bottomLeft" activeCell="D17" sqref="D17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22.5703125" style="10" customWidth="1"/>
    <col min="5" max="5" width="22.42578125" style="3" customWidth="1"/>
    <col min="6" max="6" width="20.140625" style="3" bestFit="1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11</v>
      </c>
      <c r="C1" s="13" t="s">
        <v>96</v>
      </c>
      <c r="D1" s="2"/>
    </row>
    <row r="2" spans="1:6" s="1" customFormat="1" ht="14.25" x14ac:dyDescent="0.25">
      <c r="B2" s="1" t="s">
        <v>12</v>
      </c>
      <c r="C2" s="13" t="str">
        <f>C6</f>
        <v>CUENTAS DE ORDEN ACREEDORAS</v>
      </c>
      <c r="D2" s="2"/>
    </row>
    <row r="3" spans="1:6" x14ac:dyDescent="0.25">
      <c r="D3" s="10" t="s">
        <v>97</v>
      </c>
    </row>
    <row r="4" spans="1:6" s="9" customFormat="1" x14ac:dyDescent="0.25">
      <c r="A4" s="25" t="s">
        <v>5</v>
      </c>
      <c r="B4" s="25"/>
      <c r="C4" s="25"/>
      <c r="D4" s="26" t="s">
        <v>9</v>
      </c>
      <c r="E4" s="26"/>
      <c r="F4" s="21" t="s">
        <v>4</v>
      </c>
    </row>
    <row r="5" spans="1:6" ht="28.5" x14ac:dyDescent="0.25">
      <c r="A5" s="22" t="s">
        <v>3</v>
      </c>
      <c r="B5" s="22" t="s">
        <v>0</v>
      </c>
      <c r="C5" s="22" t="s">
        <v>1</v>
      </c>
      <c r="D5" s="19">
        <v>2019</v>
      </c>
      <c r="E5" s="19">
        <v>2018</v>
      </c>
      <c r="F5" s="21" t="s">
        <v>10</v>
      </c>
    </row>
    <row r="6" spans="1:6" s="1" customFormat="1" ht="14.25" x14ac:dyDescent="0.25">
      <c r="A6" s="4"/>
      <c r="B6" s="11" t="s">
        <v>8</v>
      </c>
      <c r="C6" s="14" t="s">
        <v>79</v>
      </c>
      <c r="D6" s="5">
        <f>D7+D8+D9+D18</f>
        <v>0</v>
      </c>
      <c r="E6" s="5">
        <f>E7+E8+E9+E18</f>
        <v>0</v>
      </c>
      <c r="F6" s="5">
        <f>F7+F8+F9+F18</f>
        <v>0</v>
      </c>
    </row>
    <row r="7" spans="1:6" x14ac:dyDescent="0.25">
      <c r="A7" s="6" t="s">
        <v>80</v>
      </c>
      <c r="B7" s="7" t="s">
        <v>8</v>
      </c>
      <c r="C7" s="15" t="s">
        <v>7</v>
      </c>
      <c r="D7" s="12">
        <v>184676400207</v>
      </c>
      <c r="E7" s="12">
        <v>108454153397</v>
      </c>
      <c r="F7" s="8">
        <f t="shared" ref="F7:F21" si="0">D7-E7</f>
        <v>76222246810</v>
      </c>
    </row>
    <row r="8" spans="1:6" x14ac:dyDescent="0.25">
      <c r="A8" s="6" t="s">
        <v>81</v>
      </c>
      <c r="B8" s="7" t="s">
        <v>8</v>
      </c>
      <c r="C8" s="15" t="s">
        <v>46</v>
      </c>
      <c r="D8" s="12"/>
      <c r="E8" s="12"/>
      <c r="F8" s="8">
        <f t="shared" si="0"/>
        <v>0</v>
      </c>
    </row>
    <row r="9" spans="1:6" s="1" customFormat="1" ht="14.25" x14ac:dyDescent="0.25">
      <c r="A9" s="4" t="s">
        <v>82</v>
      </c>
      <c r="B9" s="11" t="s">
        <v>8</v>
      </c>
      <c r="C9" s="23" t="s">
        <v>47</v>
      </c>
      <c r="D9" s="5">
        <f>SUM(D10:D17)</f>
        <v>970296061.03999996</v>
      </c>
      <c r="E9" s="5">
        <f>SUM(E10:E17)</f>
        <v>16893465584.49</v>
      </c>
      <c r="F9" s="5">
        <f t="shared" si="0"/>
        <v>-15923169523.450001</v>
      </c>
    </row>
    <row r="10" spans="1:6" x14ac:dyDescent="0.25">
      <c r="A10" s="6" t="s">
        <v>83</v>
      </c>
      <c r="B10" s="7" t="s">
        <v>8</v>
      </c>
      <c r="C10" s="15" t="s">
        <v>48</v>
      </c>
      <c r="D10" s="12"/>
      <c r="E10" s="12"/>
      <c r="F10" s="8">
        <f t="shared" si="0"/>
        <v>0</v>
      </c>
    </row>
    <row r="11" spans="1:6" x14ac:dyDescent="0.25">
      <c r="A11" s="6" t="s">
        <v>84</v>
      </c>
      <c r="B11" s="7" t="s">
        <v>8</v>
      </c>
      <c r="C11" s="15" t="s">
        <v>49</v>
      </c>
      <c r="D11" s="12"/>
      <c r="E11" s="12"/>
      <c r="F11" s="8">
        <f t="shared" si="0"/>
        <v>0</v>
      </c>
    </row>
    <row r="12" spans="1:6" x14ac:dyDescent="0.25">
      <c r="A12" s="6" t="s">
        <v>85</v>
      </c>
      <c r="B12" s="7" t="s">
        <v>8</v>
      </c>
      <c r="C12" s="15" t="s">
        <v>50</v>
      </c>
      <c r="D12" s="12"/>
      <c r="E12" s="12"/>
      <c r="F12" s="8">
        <f t="shared" si="0"/>
        <v>0</v>
      </c>
    </row>
    <row r="13" spans="1:6" x14ac:dyDescent="0.25">
      <c r="A13" s="6" t="s">
        <v>86</v>
      </c>
      <c r="B13" s="7" t="s">
        <v>8</v>
      </c>
      <c r="C13" s="15" t="s">
        <v>51</v>
      </c>
      <c r="D13" s="12">
        <v>970296061.03999996</v>
      </c>
      <c r="E13" s="12">
        <v>16093361262.49</v>
      </c>
      <c r="F13" s="8">
        <f t="shared" si="0"/>
        <v>-15123065201.450001</v>
      </c>
    </row>
    <row r="14" spans="1:6" x14ac:dyDescent="0.25">
      <c r="A14" s="6" t="s">
        <v>87</v>
      </c>
      <c r="B14" s="7" t="s">
        <v>8</v>
      </c>
      <c r="C14" s="15" t="s">
        <v>62</v>
      </c>
      <c r="D14" s="12">
        <v>0</v>
      </c>
      <c r="E14" s="12">
        <v>800104322</v>
      </c>
      <c r="F14" s="8">
        <f t="shared" si="0"/>
        <v>-800104322</v>
      </c>
    </row>
    <row r="15" spans="1:6" x14ac:dyDescent="0.25">
      <c r="A15" s="6" t="s">
        <v>88</v>
      </c>
      <c r="B15" s="7" t="s">
        <v>8</v>
      </c>
      <c r="C15" s="15" t="s">
        <v>63</v>
      </c>
      <c r="D15" s="12"/>
      <c r="E15" s="12"/>
      <c r="F15" s="8">
        <f t="shared" si="0"/>
        <v>0</v>
      </c>
    </row>
    <row r="16" spans="1:6" x14ac:dyDescent="0.25">
      <c r="A16" s="6" t="s">
        <v>89</v>
      </c>
      <c r="B16" s="7" t="s">
        <v>8</v>
      </c>
      <c r="C16" s="15" t="s">
        <v>64</v>
      </c>
      <c r="D16" s="12"/>
      <c r="E16" s="12"/>
      <c r="F16" s="8">
        <f t="shared" si="0"/>
        <v>0</v>
      </c>
    </row>
    <row r="17" spans="1:6" x14ac:dyDescent="0.25">
      <c r="A17" s="6" t="s">
        <v>90</v>
      </c>
      <c r="B17" s="7" t="s">
        <v>8</v>
      </c>
      <c r="C17" s="15" t="s">
        <v>65</v>
      </c>
      <c r="D17" s="12"/>
      <c r="E17" s="12"/>
      <c r="F17" s="8">
        <f t="shared" si="0"/>
        <v>0</v>
      </c>
    </row>
    <row r="18" spans="1:6" s="1" customFormat="1" ht="14.25" x14ac:dyDescent="0.25">
      <c r="A18" s="4" t="s">
        <v>91</v>
      </c>
      <c r="B18" s="11" t="s">
        <v>8</v>
      </c>
      <c r="C18" s="23" t="s">
        <v>95</v>
      </c>
      <c r="D18" s="5">
        <f>SUM(D19:D21)</f>
        <v>-185646696268.04001</v>
      </c>
      <c r="E18" s="5">
        <f>SUM(E19:E21)</f>
        <v>-125347618981.49001</v>
      </c>
      <c r="F18" s="5">
        <f t="shared" si="0"/>
        <v>-60299077286.550003</v>
      </c>
    </row>
    <row r="19" spans="1:6" x14ac:dyDescent="0.25">
      <c r="A19" s="6" t="s">
        <v>92</v>
      </c>
      <c r="B19" s="7" t="s">
        <v>8</v>
      </c>
      <c r="C19" s="15" t="s">
        <v>67</v>
      </c>
      <c r="D19" s="12">
        <v>-184676400207</v>
      </c>
      <c r="E19" s="12">
        <v>-108454153397</v>
      </c>
      <c r="F19" s="8">
        <f t="shared" si="0"/>
        <v>-76222246810</v>
      </c>
    </row>
    <row r="20" spans="1:6" x14ac:dyDescent="0.25">
      <c r="A20" s="6" t="s">
        <v>93</v>
      </c>
      <c r="B20" s="7" t="s">
        <v>8</v>
      </c>
      <c r="C20" s="15" t="s">
        <v>68</v>
      </c>
      <c r="D20" s="12"/>
      <c r="E20" s="12"/>
      <c r="F20" s="8">
        <f t="shared" si="0"/>
        <v>0</v>
      </c>
    </row>
    <row r="21" spans="1:6" x14ac:dyDescent="0.25">
      <c r="A21" s="6" t="s">
        <v>94</v>
      </c>
      <c r="B21" s="7" t="s">
        <v>8</v>
      </c>
      <c r="C21" s="15" t="s">
        <v>69</v>
      </c>
      <c r="D21" s="12">
        <v>-970296061.03999996</v>
      </c>
      <c r="E21" s="12">
        <v>-16893465584.49</v>
      </c>
      <c r="F21" s="8">
        <f t="shared" si="0"/>
        <v>15923169523.450001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26.1</vt:lpstr>
      <vt:lpstr>26.2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Eduardo Mena Obregon</cp:lastModifiedBy>
  <cp:lastPrinted>2018-09-25T16:31:51Z</cp:lastPrinted>
  <dcterms:created xsi:type="dcterms:W3CDTF">2018-09-25T14:06:28Z</dcterms:created>
  <dcterms:modified xsi:type="dcterms:W3CDTF">2020-01-25T11:41:50Z</dcterms:modified>
</cp:coreProperties>
</file>